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расходы (на Думу)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lvv</author>
    <author>Боброва</author>
  </authors>
  <commentList>
    <comment ref="F50" authorId="0">
      <text>
        <r>
          <rPr>
            <b/>
            <sz val="8"/>
            <rFont val="Tahoma"/>
            <family val="2"/>
          </rPr>
          <t>lvv:</t>
        </r>
        <r>
          <rPr>
            <sz val="8"/>
            <rFont val="Tahoma"/>
            <family val="2"/>
          </rPr>
          <t xml:space="preserve">
240-покупка гостиницы
76- мероприятия спорт (премирование спортсменов)</t>
        </r>
      </text>
    </comment>
    <comment ref="G50" authorId="1">
      <text>
        <r>
          <rPr>
            <b/>
            <sz val="8"/>
            <rFont val="Tahoma"/>
            <family val="2"/>
          </rPr>
          <t>Боброва:</t>
        </r>
        <r>
          <rPr>
            <sz val="8"/>
            <rFont val="Tahoma"/>
            <family val="2"/>
          </rPr>
          <t xml:space="preserve">
передача полномочий- отопление зданий сельских администраций</t>
        </r>
      </text>
    </comment>
    <comment ref="G61" authorId="0">
      <text>
        <r>
          <rPr>
            <b/>
            <sz val="8"/>
            <rFont val="Tahoma"/>
            <family val="2"/>
          </rPr>
          <t>lvv:</t>
        </r>
        <r>
          <rPr>
            <sz val="8"/>
            <rFont val="Tahoma"/>
            <family val="2"/>
          </rPr>
          <t xml:space="preserve">
170- ФСК "Урожай",
927-детсад,
239- обслужив. муницип. долга,
5,3- софинанс. по вышке, 
13,6- софинанс. по водоснабж.,
30- передача полномочий поселениям</t>
        </r>
      </text>
    </comment>
    <comment ref="F65" authorId="0">
      <text>
        <r>
          <rPr>
            <b/>
            <sz val="8"/>
            <rFont val="Tahoma"/>
            <family val="2"/>
          </rPr>
          <t>lvv:</t>
        </r>
        <r>
          <rPr>
            <sz val="8"/>
            <rFont val="Tahoma"/>
            <family val="2"/>
          </rPr>
          <t xml:space="preserve">
софинансирование
</t>
        </r>
      </text>
    </comment>
    <comment ref="E68" authorId="0">
      <text>
        <r>
          <rPr>
            <b/>
            <sz val="8"/>
            <rFont val="Tahoma"/>
            <family val="2"/>
          </rPr>
          <t>lvv:</t>
        </r>
        <r>
          <rPr>
            <sz val="8"/>
            <rFont val="Tahoma"/>
            <family val="2"/>
          </rPr>
          <t xml:space="preserve">
120,2-классное руководство
1405,5-питание детей
4874,9-образовательный процесс
66,1- наказы избирателей
1452- субсидии на увеличение з/п</t>
        </r>
      </text>
    </comment>
    <comment ref="F68" authorId="0">
      <text>
        <r>
          <rPr>
            <b/>
            <sz val="8"/>
            <rFont val="Tahoma"/>
            <family val="2"/>
          </rPr>
          <t>lvv:</t>
        </r>
        <r>
          <rPr>
            <sz val="8"/>
            <rFont val="Tahoma"/>
            <family val="2"/>
          </rPr>
          <t xml:space="preserve">
Тростянская СОШ-104,1, Большевистская СОШ- 30</t>
        </r>
      </text>
    </comment>
    <comment ref="E69" authorId="1">
      <text>
        <r>
          <rPr>
            <b/>
            <sz val="8"/>
            <rFont val="Tahoma"/>
            <family val="2"/>
          </rPr>
          <t>Боброва:</t>
        </r>
        <r>
          <rPr>
            <sz val="8"/>
            <rFont val="Tahoma"/>
            <family val="2"/>
          </rPr>
          <t xml:space="preserve">
субсидии на увеличение з/п</t>
        </r>
      </text>
    </comment>
    <comment ref="G69" authorId="1">
      <text>
        <r>
          <rPr>
            <b/>
            <sz val="8"/>
            <rFont val="Tahoma"/>
            <family val="0"/>
          </rPr>
          <t>Боброва:</t>
        </r>
        <r>
          <rPr>
            <sz val="8"/>
            <rFont val="Tahoma"/>
            <family val="0"/>
          </rPr>
          <t xml:space="preserve">
"Школа выживания"</t>
        </r>
      </text>
    </comment>
    <comment ref="E71" authorId="1">
      <text>
        <r>
          <rPr>
            <b/>
            <sz val="8"/>
            <rFont val="Tahoma"/>
            <family val="2"/>
          </rPr>
          <t>Боброва:</t>
        </r>
        <r>
          <rPr>
            <sz val="8"/>
            <rFont val="Tahoma"/>
            <family val="2"/>
          </rPr>
          <t xml:space="preserve">
-338- формирование библ. Фондов, 400- субсидии на увеличение з/платы</t>
        </r>
      </text>
    </comment>
    <comment ref="F71" authorId="0">
      <text>
        <r>
          <rPr>
            <b/>
            <sz val="8"/>
            <rFont val="Tahoma"/>
            <family val="2"/>
          </rPr>
          <t>lvv:</t>
        </r>
        <r>
          <rPr>
            <sz val="8"/>
            <rFont val="Tahoma"/>
            <family val="2"/>
          </rPr>
          <t xml:space="preserve">
на коммунальные услуги
</t>
        </r>
      </text>
    </comment>
    <comment ref="G71" authorId="1">
      <text>
        <r>
          <rPr>
            <b/>
            <sz val="8"/>
            <rFont val="Tahoma"/>
            <family val="2"/>
          </rPr>
          <t>Боброва:</t>
        </r>
        <r>
          <rPr>
            <sz val="8"/>
            <rFont val="Tahoma"/>
            <family val="2"/>
          </rPr>
          <t xml:space="preserve">
передача полномочий- отопление сельских ДК, библиотек</t>
        </r>
      </text>
    </comment>
    <comment ref="G74" authorId="1">
      <text>
        <r>
          <rPr>
            <b/>
            <sz val="8"/>
            <rFont val="Tahoma"/>
            <family val="0"/>
          </rPr>
          <t>Боброва:</t>
        </r>
        <r>
          <rPr>
            <sz val="8"/>
            <rFont val="Tahoma"/>
            <family val="0"/>
          </rPr>
          <t xml:space="preserve">
Ремонт стадиона к спартакиаде ТОСов</t>
        </r>
      </text>
    </comment>
    <comment ref="G77" authorId="1">
      <text>
        <r>
          <rPr>
            <b/>
            <sz val="8"/>
            <rFont val="Tahoma"/>
            <family val="0"/>
          </rPr>
          <t>Боброва:</t>
        </r>
        <r>
          <rPr>
            <sz val="8"/>
            <rFont val="Tahoma"/>
            <family val="0"/>
          </rPr>
          <t xml:space="preserve">
Ремонт стадиона к спартакиаде ТОСов</t>
        </r>
      </text>
    </comment>
  </commentList>
</comments>
</file>

<file path=xl/sharedStrings.xml><?xml version="1.0" encoding="utf-8"?>
<sst xmlns="http://schemas.openxmlformats.org/spreadsheetml/2006/main" count="159" uniqueCount="153">
  <si>
    <t>Код бюджетн. классификации</t>
  </si>
  <si>
    <t xml:space="preserve"> </t>
  </si>
  <si>
    <t>Годовой план</t>
  </si>
  <si>
    <r>
      <t xml:space="preserve">Поправки за счет </t>
    </r>
    <r>
      <rPr>
        <b/>
        <sz val="11"/>
        <rFont val="Times New Roman Cyr"/>
        <family val="0"/>
      </rPr>
      <t>изменений</t>
    </r>
    <r>
      <rPr>
        <sz val="11"/>
        <rFont val="Times New Roman Cyr"/>
        <family val="1"/>
      </rPr>
      <t xml:space="preserve"> по безвозмездным поступлениям 
</t>
    </r>
  </si>
  <si>
    <r>
      <t xml:space="preserve">Поправки за счет </t>
    </r>
    <r>
      <rPr>
        <b/>
        <sz val="11"/>
        <rFont val="Times New Roman Cyr"/>
        <family val="0"/>
      </rPr>
      <t>увеличения собственных доходов</t>
    </r>
    <r>
      <rPr>
        <sz val="11"/>
        <rFont val="Times New Roman Cyr"/>
        <family val="1"/>
      </rPr>
      <t xml:space="preserve">
</t>
    </r>
  </si>
  <si>
    <r>
      <t xml:space="preserve">Поправки за счет </t>
    </r>
    <r>
      <rPr>
        <b/>
        <sz val="11"/>
        <rFont val="Times New Roman Cyr"/>
        <family val="0"/>
      </rPr>
      <t xml:space="preserve">передвижек </t>
    </r>
    <r>
      <rPr>
        <sz val="11"/>
        <rFont val="Times New Roman Cyr"/>
        <family val="1"/>
      </rPr>
      <t xml:space="preserve"> 
</t>
    </r>
  </si>
  <si>
    <t>Уточненный годовой план</t>
  </si>
  <si>
    <t>3</t>
  </si>
  <si>
    <t>РАЗДЕЛ 1 . ДОХОДЫ</t>
  </si>
  <si>
    <t xml:space="preserve"> Д О Х О Д 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</si>
  <si>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</si>
  <si>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</si>
  <si>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</si>
  <si>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</si>
  <si>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000 1 05 03000 01 0000 110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</si>
  <si>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</si>
  <si>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</si>
  <si>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</si>
  <si>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ИТОГО СОБСТВЕННЫХ ДОХОДОВ</t>
  </si>
  <si>
    <t>000 2 02 01000 00 0000 151</t>
  </si>
  <si>
    <t>000 2 02 02000 00 0000 151</t>
  </si>
  <si>
    <t>Субсидии от других бюджетов бюджетной системы Российской Федерации</t>
  </si>
  <si>
    <t>Иные межбюджетные трансферты</t>
  </si>
  <si>
    <t>000 8 50 00000 00 0000 000</t>
  </si>
  <si>
    <t>ИТОГО доходов</t>
  </si>
  <si>
    <t>РАЗДЕЛ 2. Р А С Х О Д Ы</t>
  </si>
  <si>
    <t>0100</t>
  </si>
  <si>
    <t>Общегосударственные вопросы</t>
  </si>
  <si>
    <t>0102</t>
  </si>
  <si>
    <t>Функционирование высшего должностного лица органа местного самоуправления</t>
  </si>
  <si>
    <t xml:space="preserve">0104     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</si>
  <si>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</si>
  <si>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0111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</si>
  <si>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</si>
  <si>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</si>
  <si>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</si>
  <si>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</si>
  <si>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</si>
  <si>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</si>
  <si>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</si>
  <si>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</si>
  <si>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</si>
  <si>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</si>
  <si>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</si>
  <si>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</si>
  <si>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</si>
  <si>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</si>
  <si>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</si>
  <si>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</si>
  <si>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0800</t>
  </si>
  <si>
    <t>0801</t>
  </si>
  <si>
    <t xml:space="preserve">Культура </t>
  </si>
  <si>
    <t>Периодическая печать и издательства</t>
  </si>
  <si>
    <t>0806</t>
  </si>
  <si>
    <t>1000</t>
  </si>
  <si>
    <t>Социальная политика</t>
  </si>
  <si>
    <t>1003</t>
  </si>
  <si>
    <t>Социальное обеспечение населения</t>
  </si>
  <si>
    <t>1100</t>
  </si>
  <si>
    <t>1101</t>
  </si>
  <si>
    <t>96 00 0000000 000</t>
  </si>
  <si>
    <t>ИТОГО РАСХОДОВ (по разделам)</t>
  </si>
  <si>
    <t>7900</t>
  </si>
  <si>
    <t>ПРОФИЦИТ БЮДЖЕТА (со знаком "плюс") ДЕФИЦИТ БЮДЖЕТА (со знаком "минус")</t>
  </si>
  <si>
    <t>школа выживания</t>
  </si>
  <si>
    <t>субсидии на повышение заработной платы муниципальным образованиям,оплата которых осуществляется по ЕТС.</t>
  </si>
  <si>
    <t>0503</t>
  </si>
  <si>
    <t>Благоустройство</t>
  </si>
  <si>
    <t>0405</t>
  </si>
  <si>
    <t>0309</t>
  </si>
  <si>
    <t>0200</t>
  </si>
  <si>
    <t>Национальная оборона</t>
  </si>
  <si>
    <t>Мобилизационная и вневойсковая подготовка</t>
  </si>
  <si>
    <t>000 2 02 03015 10 0000 151</t>
  </si>
  <si>
    <t>000 2 02 01001 10 0000 151</t>
  </si>
  <si>
    <t>000 1 11 09045 10 0000 120</t>
  </si>
  <si>
    <t>Налог на имущество</t>
  </si>
  <si>
    <t>000 1 06 00000 00 0000 000</t>
  </si>
  <si>
    <t>Налоги на имущество физических лиц</t>
  </si>
  <si>
    <t>Земельный налог</t>
  </si>
  <si>
    <t>000 2 02 04014 10 0000 151</t>
  </si>
  <si>
    <t>0001 108 04020 01 0000 110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</si>
  <si>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соотвтетствии с законодательными актами РФ на совершение нотариальных действий</t>
  </si>
  <si>
    <t>Единый сельскохозяйственныц налог</t>
  </si>
  <si>
    <t>субсидии муниципальным образованиям на укрепление МТБ муниципальных учреждений культуры</t>
  </si>
  <si>
    <t>Субсидии за реализуемую продукцию животноводства</t>
  </si>
  <si>
    <t>0107</t>
  </si>
  <si>
    <t>Обеспечение проведения выборов и референдумов</t>
  </si>
  <si>
    <t xml:space="preserve">Государственная пошлина 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</si>
  <si>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</si>
  <si>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0001 108 00000 00 0000 000</t>
  </si>
  <si>
    <t>Доходы от продажи материальных и нематериальных активов</t>
  </si>
  <si>
    <t>000 2 02 0000 00 0000 000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</si>
  <si>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</si>
  <si>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</si>
  <si>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- дотации бюджетам поселений на выравнивание уровня бюджетной обеспеченности</t>
  </si>
  <si>
    <t>000 2 02 03000 00 0000 151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</si>
  <si>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</si>
  <si>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</si>
  <si>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 бюджетам поселений</t>
  </si>
  <si>
    <t>000 2 02 04000 00 0000 151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</si>
  <si>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заключенными соглашениями</t>
  </si>
  <si>
    <t>000 202 04999100000 151</t>
  </si>
  <si>
    <t>Сельское хозяйство и рыболовство</t>
  </si>
  <si>
    <t>Поправки 
(+,-)</t>
  </si>
  <si>
    <t>0401</t>
  </si>
  <si>
    <t>Общеэкономические вопросы</t>
  </si>
  <si>
    <t>000 1 06 01000 10 0000 110</t>
  </si>
  <si>
    <t>000 1 06 06000 10 0000 110</t>
  </si>
  <si>
    <t>000 2 02 02999 10 0000 151</t>
  </si>
  <si>
    <t>Прочие субсидии бюджетам поселений</t>
  </si>
  <si>
    <t>Прочие межбюджетные трансферты, передаваемые бюджетам поселений</t>
  </si>
  <si>
    <t>000 202 04012100000 151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</si>
  <si>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</si>
  <si>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000 2 02 03999 10  0000 151</t>
  </si>
  <si>
    <t>0113</t>
  </si>
  <si>
    <t>Физическая культура и спорт</t>
  </si>
  <si>
    <t xml:space="preserve">Физическая культура </t>
  </si>
  <si>
    <t>Защита населения и территории от чрезвычайных ситуаций природного и техногенного характера, гражданская оборона</t>
  </si>
  <si>
    <t>Культура, кинематография</t>
  </si>
  <si>
    <t>1105</t>
  </si>
  <si>
    <t>Другие вопросы в области физической культуры и спорта</t>
  </si>
  <si>
    <t>000 1 11 05025 10 0000 120</t>
  </si>
  <si>
    <t>0203</t>
  </si>
  <si>
    <t>0409</t>
  </si>
  <si>
    <t>Дорожное хозяйство</t>
  </si>
  <si>
    <t>Содержание и ремонт дорог, находящихся на территории поселения</t>
  </si>
  <si>
    <t>0412</t>
  </si>
  <si>
    <t>Другие вопросы в области национальной экономики</t>
  </si>
  <si>
    <t>Градостроительство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</si>
  <si>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</si>
  <si>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</si>
  <si>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</si>
  <si>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</si>
  <si>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Доходы,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поселенийа также средства от продажи права на заключение договоров аренды указанных земельных участков</t>
  </si>
  <si>
    <t>000 1 11 05013 10 0000 120</t>
  </si>
  <si>
    <t>000 1 14 06013 10 0000 430</t>
  </si>
  <si>
    <t>Доходы получаемые в виде арендной платы, а также средства от продажи права на заключение договоров аренды за земли, находящейся в собственности поселений( за исключением земельных участков муниципальных бюджетных и автономных учреждений)</t>
  </si>
  <si>
    <t>Прочие поступления от использования имущества,находящегося в собственности поселений( за исключением имущества муниципальных автономных учреждений , а также имущества муниципальных  унитарных предприятий , в том числе казенных)</t>
  </si>
  <si>
    <t>000 116 51040 02 0000 140</t>
  </si>
  <si>
    <t>Денежные взыскания (штрафы), установленные законами субъектов РФ за несоблюдение муниципальных правовых актов, зачисляемых в бюджеты поселений</t>
  </si>
  <si>
    <t>000 116 90050 10 0000 140</t>
  </si>
  <si>
    <t>Прочие поступления от денжных взысканий ( штрафов) и иных сумм в возмещение ущерба,зачисляемых в бюджеты поселений</t>
  </si>
  <si>
    <t>000 1 03 02230 01 0000 110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</si>
  <si>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</si>
  <si>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</si>
  <si>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</si>
  <si>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</si>
  <si>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</si>
  <si>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</si>
  <si>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</si>
  <si>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Поправки к доходной и расходной частям бюджетаАдминистрации Журавского сельского поселения Еланского муниципального района 
за  2015 год</t>
  </si>
  <si>
    <t>Приложение
к решению Думы Журавского сельского поселения
от 12.02.2015 года№20/6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</si>
</sst>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7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7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10" xfId="52" applyFont="1" applyBorder="1" applyAlignment="1">
      <alignment horizontal="center" vertical="center" textRotation="90" wrapText="1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7" fillId="0" borderId="10" xfId="0" applyFont="1" applyBorder="1" applyAlignment="1">
      <alignment horizontal="center" vertical="center" textRotation="90" wrapText="1"/>
    </xf>
    <xf numFmtId="0" fontId="6" fillId="0" borderId="0" xfId="52" applyFont="1" applyAlignment="1">
      <alignment textRotation="90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49" fontId="6" fillId="0" borderId="13" xfId="52" applyNumberFormat="1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/>
      <protection/>
    </xf>
    <xf numFmtId="0" fontId="6" fillId="0" borderId="14" xfId="52" applyFont="1" applyBorder="1" applyAlignment="1">
      <alignment horizontal="center"/>
      <protection/>
    </xf>
    <xf numFmtId="0" fontId="6" fillId="0" borderId="0" xfId="52" applyFont="1">
      <alignment/>
      <protection/>
    </xf>
    <xf numFmtId="49" fontId="5" fillId="0" borderId="15" xfId="0" applyNumberFormat="1" applyFont="1" applyFill="1" applyBorder="1" applyAlignment="1" applyProtection="1">
      <alignment horizontal="left" vertical="top" wrapText="1"/>
      <protection locked="0"/>
    </xf>
    <xf numFmtId="0" fontId="11" fillId="0" borderId="16" xfId="0" applyFont="1" applyFill="1" applyBorder="1" applyAlignment="1" applyProtection="1">
      <alignment horizontal="left" vertical="top" wrapText="1"/>
      <protection locked="0"/>
    </xf>
    <xf numFmtId="0" fontId="15" fillId="0" borderId="15" xfId="0" applyFont="1" applyFill="1" applyBorder="1" applyAlignment="1" applyProtection="1">
      <alignment horizontal="left" vertical="top" wrapText="1"/>
      <protection locked="0"/>
    </xf>
    <xf numFmtId="49" fontId="19" fillId="0" borderId="16" xfId="0" applyNumberFormat="1" applyFont="1" applyFill="1" applyBorder="1" applyAlignment="1" applyProtection="1">
      <alignment horizontal="left" vertical="top" wrapText="1"/>
      <protection locked="0"/>
    </xf>
    <xf numFmtId="49" fontId="16" fillId="0" borderId="16" xfId="0" applyNumberFormat="1" applyFont="1" applyFill="1" applyBorder="1" applyAlignment="1" applyProtection="1">
      <alignment horizontal="left" vertical="top" wrapText="1"/>
      <protection locked="0"/>
    </xf>
    <xf numFmtId="0" fontId="18" fillId="0" borderId="0" xfId="0" applyFont="1" applyAlignment="1">
      <alignment/>
    </xf>
    <xf numFmtId="164" fontId="13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64" fontId="13" fillId="0" borderId="18" xfId="0" applyNumberFormat="1" applyFont="1" applyFill="1" applyBorder="1" applyAlignment="1" applyProtection="1">
      <alignment horizontal="right" vertical="center"/>
      <protection locked="0"/>
    </xf>
    <xf numFmtId="49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left" vertical="top" wrapText="1"/>
      <protection locked="0"/>
    </xf>
    <xf numFmtId="49" fontId="10" fillId="0" borderId="15" xfId="0" applyNumberFormat="1" applyFont="1" applyFill="1" applyBorder="1" applyAlignment="1" applyProtection="1">
      <alignment horizontal="left" vertical="top" wrapText="1"/>
      <protection locked="0"/>
    </xf>
    <xf numFmtId="164" fontId="12" fillId="0" borderId="16" xfId="0" applyNumberFormat="1" applyFont="1" applyFill="1" applyBorder="1" applyAlignment="1" applyProtection="1">
      <alignment horizontal="right" vertical="center"/>
      <protection locked="0"/>
    </xf>
    <xf numFmtId="164" fontId="9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Fill="1" applyBorder="1" applyAlignment="1">
      <alignment/>
    </xf>
    <xf numFmtId="164" fontId="12" fillId="0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Font="1" applyFill="1" applyBorder="1" applyAlignment="1">
      <alignment/>
    </xf>
    <xf numFmtId="49" fontId="10" fillId="0" borderId="15" xfId="0" applyNumberFormat="1" applyFont="1" applyFill="1" applyBorder="1" applyAlignment="1" applyProtection="1">
      <alignment horizontal="left" vertical="top" wrapText="1"/>
      <protection/>
    </xf>
    <xf numFmtId="164" fontId="12" fillId="0" borderId="18" xfId="0" applyNumberFormat="1" applyFont="1" applyFill="1" applyBorder="1" applyAlignment="1" applyProtection="1">
      <alignment horizontal="right" vertical="center"/>
      <protection/>
    </xf>
    <xf numFmtId="164" fontId="9" fillId="0" borderId="20" xfId="0" applyNumberFormat="1" applyFont="1" applyFill="1" applyBorder="1" applyAlignment="1" applyProtection="1">
      <alignment horizontal="right" vertical="center"/>
      <protection/>
    </xf>
    <xf numFmtId="0" fontId="13" fillId="0" borderId="16" xfId="0" applyFont="1" applyFill="1" applyBorder="1" applyAlignment="1">
      <alignment/>
    </xf>
    <xf numFmtId="165" fontId="0" fillId="0" borderId="16" xfId="0" applyNumberFormat="1" applyFill="1" applyBorder="1" applyAlignment="1">
      <alignment/>
    </xf>
    <xf numFmtId="0" fontId="4" fillId="0" borderId="16" xfId="0" applyFont="1" applyFill="1" applyBorder="1" applyAlignment="1">
      <alignment/>
    </xf>
    <xf numFmtId="165" fontId="4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65" fontId="0" fillId="0" borderId="16" xfId="0" applyNumberFormat="1" applyFont="1" applyFill="1" applyBorder="1" applyAlignment="1">
      <alignment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>
      <alignment/>
    </xf>
    <xf numFmtId="0" fontId="13" fillId="0" borderId="16" xfId="0" applyFont="1" applyFill="1" applyBorder="1" applyAlignment="1" applyProtection="1">
      <alignment horizontal="left" vertical="top" wrapText="1"/>
      <protection locked="0"/>
    </xf>
    <xf numFmtId="164" fontId="12" fillId="0" borderId="18" xfId="0" applyNumberFormat="1" applyFont="1" applyFill="1" applyBorder="1" applyAlignment="1" applyProtection="1">
      <alignment horizontal="right" vertical="center" wrapText="1"/>
      <protection/>
    </xf>
    <xf numFmtId="164" fontId="12" fillId="0" borderId="16" xfId="0" applyNumberFormat="1" applyFont="1" applyFill="1" applyBorder="1" applyAlignment="1" applyProtection="1">
      <alignment horizontal="right" vertical="center" wrapText="1"/>
      <protection/>
    </xf>
    <xf numFmtId="164" fontId="9" fillId="0" borderId="16" xfId="0" applyNumberFormat="1" applyFont="1" applyFill="1" applyBorder="1" applyAlignment="1" applyProtection="1">
      <alignment horizontal="right" vertical="center" wrapText="1"/>
      <protection/>
    </xf>
    <xf numFmtId="164" fontId="9" fillId="0" borderId="20" xfId="0" applyNumberFormat="1" applyFont="1" applyFill="1" applyBorder="1" applyAlignment="1" applyProtection="1">
      <alignment horizontal="right" vertical="center" wrapText="1"/>
      <protection/>
    </xf>
    <xf numFmtId="164" fontId="12" fillId="0" borderId="20" xfId="0" applyNumberFormat="1" applyFont="1" applyFill="1" applyBorder="1" applyAlignment="1" applyProtection="1">
      <alignment horizontal="right" vertical="center" wrapText="1"/>
      <protection/>
    </xf>
    <xf numFmtId="164" fontId="0" fillId="0" borderId="16" xfId="0" applyNumberFormat="1" applyFill="1" applyBorder="1" applyAlignment="1">
      <alignment/>
    </xf>
    <xf numFmtId="49" fontId="24" fillId="0" borderId="16" xfId="0" applyNumberFormat="1" applyFont="1" applyFill="1" applyBorder="1" applyAlignment="1" applyProtection="1">
      <alignment horizontal="left" vertical="top" wrapText="1"/>
      <protection locked="0"/>
    </xf>
    <xf numFmtId="0" fontId="9" fillId="0" borderId="16" xfId="0" applyFont="1" applyFill="1" applyBorder="1" applyAlignment="1" applyProtection="1">
      <alignment vertical="top" wrapText="1"/>
      <protection/>
    </xf>
    <xf numFmtId="164" fontId="12" fillId="0" borderId="21" xfId="0" applyNumberFormat="1" applyFont="1" applyFill="1" applyBorder="1" applyAlignment="1" applyProtection="1">
      <alignment horizontal="right" vertical="center" wrapText="1"/>
      <protection/>
    </xf>
    <xf numFmtId="164" fontId="9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/>
    </xf>
    <xf numFmtId="0" fontId="0" fillId="0" borderId="23" xfId="0" applyFill="1" applyBorder="1" applyAlignment="1">
      <alignment/>
    </xf>
    <xf numFmtId="49" fontId="12" fillId="0" borderId="15" xfId="0" applyNumberFormat="1" applyFont="1" applyFill="1" applyBorder="1" applyAlignment="1" applyProtection="1">
      <alignment horizontal="center" vertical="top" wrapText="1"/>
      <protection/>
    </xf>
    <xf numFmtId="49" fontId="13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5" xfId="0" applyNumberFormat="1" applyFont="1" applyFill="1" applyBorder="1" applyAlignment="1" applyProtection="1">
      <alignment horizontal="center" vertical="top" wrapText="1"/>
      <protection locked="0"/>
    </xf>
    <xf numFmtId="2" fontId="12" fillId="0" borderId="16" xfId="0" applyNumberFormat="1" applyFont="1" applyFill="1" applyBorder="1" applyAlignment="1" applyProtection="1">
      <alignment horizontal="right" vertical="center" wrapText="1"/>
      <protection/>
    </xf>
    <xf numFmtId="2" fontId="9" fillId="0" borderId="20" xfId="0" applyNumberFormat="1" applyFont="1" applyFill="1" applyBorder="1" applyAlignment="1" applyProtection="1">
      <alignment horizontal="right" vertical="center" wrapText="1"/>
      <protection/>
    </xf>
    <xf numFmtId="2" fontId="12" fillId="0" borderId="18" xfId="0" applyNumberFormat="1" applyFont="1" applyFill="1" applyBorder="1" applyAlignment="1" applyProtection="1">
      <alignment horizontal="right" vertical="center" wrapText="1"/>
      <protection/>
    </xf>
    <xf numFmtId="49" fontId="13" fillId="0" borderId="15" xfId="0" applyNumberFormat="1" applyFont="1" applyFill="1" applyBorder="1" applyAlignment="1" applyProtection="1">
      <alignment horizontal="center" vertical="top" wrapText="1"/>
      <protection/>
    </xf>
    <xf numFmtId="2" fontId="13" fillId="0" borderId="18" xfId="0" applyNumberFormat="1" applyFont="1" applyFill="1" applyBorder="1" applyAlignment="1" applyProtection="1">
      <alignment horizontal="right" vertical="center" wrapText="1"/>
      <protection/>
    </xf>
    <xf numFmtId="2" fontId="9" fillId="0" borderId="16" xfId="0" applyNumberFormat="1" applyFont="1" applyFill="1" applyBorder="1" applyAlignment="1" applyProtection="1">
      <alignment horizontal="right" vertical="center" wrapText="1"/>
      <protection/>
    </xf>
    <xf numFmtId="2" fontId="12" fillId="0" borderId="24" xfId="0" applyNumberFormat="1" applyFont="1" applyFill="1" applyBorder="1" applyAlignment="1" applyProtection="1">
      <alignment horizontal="right" vertical="center" wrapText="1"/>
      <protection/>
    </xf>
    <xf numFmtId="2" fontId="12" fillId="0" borderId="25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49" fontId="5" fillId="0" borderId="15" xfId="0" applyNumberFormat="1" applyFont="1" applyFill="1" applyBorder="1" applyAlignment="1" applyProtection="1">
      <alignment horizontal="left" vertical="top" wrapText="1"/>
      <protection/>
    </xf>
    <xf numFmtId="49" fontId="19" fillId="0" borderId="16" xfId="0" applyNumberFormat="1" applyFont="1" applyFill="1" applyBorder="1" applyAlignment="1" applyProtection="1">
      <alignment horizontal="left" vertical="top" wrapText="1"/>
      <protection/>
    </xf>
    <xf numFmtId="49" fontId="15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15" xfId="0" applyFont="1" applyFill="1" applyBorder="1" applyAlignment="1" applyProtection="1">
      <alignment horizontal="left" vertical="top" wrapText="1"/>
      <protection/>
    </xf>
    <xf numFmtId="0" fontId="11" fillId="0" borderId="26" xfId="0" applyFont="1" applyFill="1" applyBorder="1" applyAlignment="1">
      <alignment horizontal="left" vertical="top" wrapText="1"/>
    </xf>
    <xf numFmtId="164" fontId="13" fillId="0" borderId="18" xfId="0" applyNumberFormat="1" applyFont="1" applyFill="1" applyBorder="1" applyAlignment="1" applyProtection="1">
      <alignment horizontal="right" vertical="center"/>
      <protection/>
    </xf>
    <xf numFmtId="164" fontId="13" fillId="0" borderId="18" xfId="0" applyNumberFormat="1" applyFont="1" applyFill="1" applyBorder="1" applyAlignment="1" applyProtection="1">
      <alignment horizontal="right" vertical="center" wrapText="1"/>
      <protection/>
    </xf>
    <xf numFmtId="0" fontId="9" fillId="0" borderId="20" xfId="0" applyFont="1" applyFill="1" applyBorder="1" applyAlignment="1" applyProtection="1">
      <alignment vertical="top" wrapText="1"/>
      <protection locked="0"/>
    </xf>
    <xf numFmtId="2" fontId="13" fillId="0" borderId="18" xfId="0" applyNumberFormat="1" applyFont="1" applyFill="1" applyBorder="1" applyAlignment="1">
      <alignment/>
    </xf>
    <xf numFmtId="2" fontId="13" fillId="0" borderId="16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/>
    </xf>
    <xf numFmtId="2" fontId="12" fillId="0" borderId="20" xfId="0" applyNumberFormat="1" applyFont="1" applyFill="1" applyBorder="1" applyAlignment="1">
      <alignment/>
    </xf>
    <xf numFmtId="2" fontId="13" fillId="0" borderId="20" xfId="0" applyNumberFormat="1" applyFont="1" applyFill="1" applyBorder="1" applyAlignment="1">
      <alignment/>
    </xf>
    <xf numFmtId="0" fontId="5" fillId="0" borderId="10" xfId="52" applyFont="1" applyBorder="1" applyAlignment="1">
      <alignment horizontal="center" vertical="center" textRotation="90" wrapText="1"/>
      <protection/>
    </xf>
    <xf numFmtId="49" fontId="5" fillId="0" borderId="27" xfId="0" applyNumberFormat="1" applyFont="1" applyFill="1" applyBorder="1" applyAlignment="1" applyProtection="1">
      <alignment horizontal="left" vertical="top" wrapText="1"/>
      <protection locked="0"/>
    </xf>
    <xf numFmtId="0" fontId="4" fillId="0" borderId="28" xfId="0" applyFont="1" applyFill="1" applyBorder="1" applyAlignment="1">
      <alignment/>
    </xf>
    <xf numFmtId="164" fontId="13" fillId="0" borderId="23" xfId="0" applyNumberFormat="1" applyFont="1" applyFill="1" applyBorder="1" applyAlignment="1" applyProtection="1">
      <alignment horizontal="right" vertical="center"/>
      <protection locked="0"/>
    </xf>
    <xf numFmtId="49" fontId="5" fillId="0" borderId="19" xfId="0" applyNumberFormat="1" applyFont="1" applyFill="1" applyBorder="1" applyAlignment="1" applyProtection="1">
      <alignment horizontal="left" vertical="top" wrapText="1"/>
      <protection locked="0"/>
    </xf>
    <xf numFmtId="0" fontId="0" fillId="0" borderId="29" xfId="0" applyFill="1" applyBorder="1" applyAlignment="1">
      <alignment/>
    </xf>
    <xf numFmtId="164" fontId="13" fillId="0" borderId="24" xfId="0" applyNumberFormat="1" applyFont="1" applyFill="1" applyBorder="1" applyAlignment="1" applyProtection="1">
      <alignment horizontal="right" vertical="center"/>
      <protection locked="0"/>
    </xf>
    <xf numFmtId="0" fontId="11" fillId="0" borderId="20" xfId="0" applyFont="1" applyFill="1" applyBorder="1" applyAlignment="1" applyProtection="1">
      <alignment horizontal="left" vertical="top" wrapText="1"/>
      <protection locked="0"/>
    </xf>
    <xf numFmtId="0" fontId="11" fillId="0" borderId="29" xfId="0" applyFont="1" applyFill="1" applyBorder="1" applyAlignment="1" applyProtection="1">
      <alignment horizontal="left" vertical="top" wrapText="1"/>
      <protection locked="0"/>
    </xf>
    <xf numFmtId="164" fontId="12" fillId="0" borderId="26" xfId="0" applyNumberFormat="1" applyFont="1" applyFill="1" applyBorder="1" applyAlignment="1" applyProtection="1">
      <alignment horizontal="right" vertical="center"/>
      <protection locked="0"/>
    </xf>
    <xf numFmtId="164" fontId="13" fillId="0" borderId="26" xfId="0" applyNumberFormat="1" applyFont="1" applyFill="1" applyBorder="1" applyAlignment="1" applyProtection="1">
      <alignment horizontal="right" vertical="center"/>
      <protection locked="0"/>
    </xf>
    <xf numFmtId="164" fontId="13" fillId="0" borderId="30" xfId="0" applyNumberFormat="1" applyFont="1" applyFill="1" applyBorder="1" applyAlignment="1" applyProtection="1">
      <alignment horizontal="right" vertical="center"/>
      <protection locked="0"/>
    </xf>
    <xf numFmtId="164" fontId="13" fillId="0" borderId="31" xfId="0" applyNumberFormat="1" applyFont="1" applyFill="1" applyBorder="1" applyAlignment="1" applyProtection="1">
      <alignment horizontal="right" vertical="center"/>
      <protection locked="0"/>
    </xf>
    <xf numFmtId="164" fontId="13" fillId="0" borderId="32" xfId="0" applyNumberFormat="1" applyFont="1" applyFill="1" applyBorder="1" applyAlignment="1" applyProtection="1">
      <alignment horizontal="right" vertical="center"/>
      <protection locked="0"/>
    </xf>
    <xf numFmtId="164" fontId="13" fillId="0" borderId="33" xfId="0" applyNumberFormat="1" applyFont="1" applyFill="1" applyBorder="1" applyAlignment="1" applyProtection="1">
      <alignment horizontal="right" vertical="center"/>
      <protection locked="0"/>
    </xf>
    <xf numFmtId="0" fontId="11" fillId="0" borderId="28" xfId="0" applyFont="1" applyFill="1" applyBorder="1" applyAlignment="1" applyProtection="1">
      <alignment horizontal="left" vertical="top" wrapText="1"/>
      <protection locked="0"/>
    </xf>
    <xf numFmtId="0" fontId="11" fillId="0" borderId="20" xfId="0" applyFont="1" applyFill="1" applyBorder="1" applyAlignment="1" applyProtection="1">
      <alignment vertical="top" wrapText="1"/>
      <protection/>
    </xf>
    <xf numFmtId="164" fontId="12" fillId="0" borderId="34" xfId="0" applyNumberFormat="1" applyFont="1" applyFill="1" applyBorder="1" applyAlignment="1" applyProtection="1">
      <alignment horizontal="right" vertical="center"/>
      <protection locked="0"/>
    </xf>
    <xf numFmtId="164" fontId="12" fillId="0" borderId="35" xfId="0" applyNumberFormat="1" applyFont="1" applyFill="1" applyBorder="1" applyAlignment="1" applyProtection="1">
      <alignment horizontal="right" vertical="center"/>
      <protection/>
    </xf>
    <xf numFmtId="0" fontId="13" fillId="0" borderId="26" xfId="0" applyFont="1" applyFill="1" applyBorder="1" applyAlignment="1">
      <alignment/>
    </xf>
    <xf numFmtId="164" fontId="13" fillId="0" borderId="36" xfId="0" applyNumberFormat="1" applyFont="1" applyFill="1" applyBorder="1" applyAlignment="1" applyProtection="1">
      <alignment horizontal="right" vertical="center"/>
      <protection locked="0"/>
    </xf>
    <xf numFmtId="164" fontId="13" fillId="0" borderId="32" xfId="0" applyNumberFormat="1" applyFont="1" applyFill="1" applyBorder="1" applyAlignment="1" applyProtection="1">
      <alignment horizontal="right" vertical="center"/>
      <protection/>
    </xf>
    <xf numFmtId="164" fontId="13" fillId="0" borderId="37" xfId="0" applyNumberFormat="1" applyFont="1" applyFill="1" applyBorder="1" applyAlignment="1" applyProtection="1">
      <alignment horizontal="right" vertical="center"/>
      <protection locked="0"/>
    </xf>
    <xf numFmtId="49" fontId="19" fillId="0" borderId="20" xfId="0" applyNumberFormat="1" applyFont="1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>
      <alignment/>
    </xf>
    <xf numFmtId="164" fontId="13" fillId="0" borderId="21" xfId="0" applyNumberFormat="1" applyFont="1" applyFill="1" applyBorder="1" applyAlignment="1" applyProtection="1">
      <alignment horizontal="right" vertical="center" wrapText="1"/>
      <protection/>
    </xf>
    <xf numFmtId="164" fontId="13" fillId="0" borderId="38" xfId="0" applyNumberFormat="1" applyFont="1" applyFill="1" applyBorder="1" applyAlignment="1" applyProtection="1">
      <alignment horizontal="right" vertical="center"/>
      <protection locked="0"/>
    </xf>
    <xf numFmtId="0" fontId="11" fillId="0" borderId="20" xfId="0" applyFont="1" applyFill="1" applyBorder="1" applyAlignment="1" applyProtection="1">
      <alignment vertical="top" wrapText="1"/>
      <protection locked="0"/>
    </xf>
    <xf numFmtId="0" fontId="9" fillId="0" borderId="20" xfId="0" applyFont="1" applyFill="1" applyBorder="1" applyAlignment="1" applyProtection="1">
      <alignment vertical="top" wrapText="1"/>
      <protection/>
    </xf>
    <xf numFmtId="49" fontId="9" fillId="0" borderId="20" xfId="0" applyNumberFormat="1" applyFont="1" applyFill="1" applyBorder="1" applyAlignment="1" applyProtection="1">
      <alignment horizontal="left" vertical="top" wrapText="1"/>
      <protection/>
    </xf>
    <xf numFmtId="49" fontId="9" fillId="0" borderId="29" xfId="0" applyNumberFormat="1" applyFont="1" applyFill="1" applyBorder="1" applyAlignment="1" applyProtection="1">
      <alignment horizontal="left" vertical="top" wrapText="1"/>
      <protection/>
    </xf>
    <xf numFmtId="2" fontId="13" fillId="0" borderId="26" xfId="0" applyNumberFormat="1" applyFont="1" applyFill="1" applyBorder="1" applyAlignment="1">
      <alignment/>
    </xf>
    <xf numFmtId="2" fontId="12" fillId="0" borderId="35" xfId="0" applyNumberFormat="1" applyFont="1" applyFill="1" applyBorder="1" applyAlignment="1">
      <alignment/>
    </xf>
    <xf numFmtId="2" fontId="13" fillId="0" borderId="35" xfId="0" applyNumberFormat="1" applyFont="1" applyFill="1" applyBorder="1" applyAlignment="1">
      <alignment/>
    </xf>
    <xf numFmtId="2" fontId="12" fillId="0" borderId="35" xfId="0" applyNumberFormat="1" applyFont="1" applyFill="1" applyBorder="1" applyAlignment="1" applyProtection="1">
      <alignment horizontal="right" vertical="center" wrapText="1"/>
      <protection/>
    </xf>
    <xf numFmtId="2" fontId="13" fillId="0" borderId="35" xfId="0" applyNumberFormat="1" applyFont="1" applyFill="1" applyBorder="1" applyAlignment="1" applyProtection="1">
      <alignment horizontal="right" vertical="center" wrapText="1"/>
      <protection/>
    </xf>
    <xf numFmtId="2" fontId="12" fillId="0" borderId="26" xfId="0" applyNumberFormat="1" applyFont="1" applyFill="1" applyBorder="1" applyAlignment="1" applyProtection="1">
      <alignment horizontal="right" vertical="center" wrapText="1"/>
      <protection/>
    </xf>
    <xf numFmtId="2" fontId="12" fillId="0" borderId="30" xfId="0" applyNumberFormat="1" applyFont="1" applyFill="1" applyBorder="1" applyAlignment="1" applyProtection="1">
      <alignment horizontal="right" vertical="center" wrapText="1"/>
      <protection/>
    </xf>
    <xf numFmtId="2" fontId="13" fillId="0" borderId="31" xfId="0" applyNumberFormat="1" applyFont="1" applyFill="1" applyBorder="1" applyAlignment="1">
      <alignment/>
    </xf>
    <xf numFmtId="2" fontId="13" fillId="0" borderId="32" xfId="0" applyNumberFormat="1" applyFont="1" applyFill="1" applyBorder="1" applyAlignment="1">
      <alignment/>
    </xf>
    <xf numFmtId="2" fontId="12" fillId="0" borderId="32" xfId="0" applyNumberFormat="1" applyFont="1" applyFill="1" applyBorder="1" applyAlignment="1">
      <alignment/>
    </xf>
    <xf numFmtId="2" fontId="12" fillId="0" borderId="32" xfId="0" applyNumberFormat="1" applyFont="1" applyFill="1" applyBorder="1" applyAlignment="1" applyProtection="1">
      <alignment horizontal="right" vertical="center" wrapText="1"/>
      <protection/>
    </xf>
    <xf numFmtId="2" fontId="13" fillId="0" borderId="32" xfId="0" applyNumberFormat="1" applyFont="1" applyFill="1" applyBorder="1" applyAlignment="1" applyProtection="1">
      <alignment horizontal="right" vertical="center" wrapText="1"/>
      <protection/>
    </xf>
    <xf numFmtId="2" fontId="12" fillId="0" borderId="33" xfId="0" applyNumberFormat="1" applyFont="1" applyFill="1" applyBorder="1" applyAlignment="1" applyProtection="1">
      <alignment horizontal="right" vertical="center" wrapText="1"/>
      <protection/>
    </xf>
    <xf numFmtId="164" fontId="12" fillId="0" borderId="38" xfId="0" applyNumberFormat="1" applyFont="1" applyFill="1" applyBorder="1" applyAlignment="1" applyProtection="1">
      <alignment horizontal="right" vertical="center" wrapText="1"/>
      <protection/>
    </xf>
    <xf numFmtId="164" fontId="13" fillId="0" borderId="38" xfId="0" applyNumberFormat="1" applyFont="1" applyFill="1" applyBorder="1" applyAlignment="1" applyProtection="1">
      <alignment horizontal="right" vertical="center" wrapText="1"/>
      <protection/>
    </xf>
    <xf numFmtId="0" fontId="20" fillId="0" borderId="39" xfId="0" applyFont="1" applyFill="1" applyBorder="1" applyAlignment="1" applyProtection="1">
      <alignment horizontal="center" vertical="center" wrapText="1"/>
      <protection locked="0"/>
    </xf>
    <xf numFmtId="0" fontId="21" fillId="0" borderId="4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41" xfId="52" applyFont="1" applyBorder="1" applyAlignment="1">
      <alignment horizontal="center" vertical="center" wrapText="1"/>
      <protection/>
    </xf>
    <xf numFmtId="0" fontId="0" fillId="0" borderId="41" xfId="0" applyBorder="1" applyAlignment="1">
      <alignment vertical="center" wrapText="1"/>
    </xf>
    <xf numFmtId="0" fontId="9" fillId="33" borderId="42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center"/>
    </xf>
    <xf numFmtId="0" fontId="9" fillId="0" borderId="20" xfId="0" applyFont="1" applyFill="1" applyBorder="1" applyAlignment="1" applyProtection="1">
      <alignment vertical="top" wrapText="1"/>
      <protection locked="0"/>
    </xf>
    <xf numFmtId="0" fontId="9" fillId="0" borderId="43" xfId="0" applyFont="1" applyFill="1" applyBorder="1" applyAlignment="1" applyProtection="1">
      <alignment vertical="top" wrapText="1"/>
      <protection locked="0"/>
    </xf>
    <xf numFmtId="0" fontId="9" fillId="0" borderId="35" xfId="0" applyFont="1" applyFill="1" applyBorder="1" applyAlignment="1" applyProtection="1">
      <alignment vertical="top" wrapText="1"/>
      <protection locked="0"/>
    </xf>
    <xf numFmtId="0" fontId="9" fillId="0" borderId="44" xfId="0" applyFont="1" applyFill="1" applyBorder="1" applyAlignment="1" applyProtection="1">
      <alignment vertical="top" wrapText="1"/>
      <protection locked="0"/>
    </xf>
    <xf numFmtId="49" fontId="17" fillId="0" borderId="45" xfId="0" applyNumberFormat="1" applyFont="1" applyFill="1" applyBorder="1" applyAlignment="1" applyProtection="1">
      <alignment horizontal="left" vertical="top" wrapText="1"/>
      <protection/>
    </xf>
    <xf numFmtId="0" fontId="18" fillId="0" borderId="26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XMESO~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93"/>
  <sheetViews>
    <sheetView tabSelected="1" zoomScalePageLayoutView="0" workbookViewId="0" topLeftCell="A1">
      <pane xSplit="2" ySplit="3" topLeftCell="C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D12" sqref="D12"/>
    </sheetView>
  </sheetViews>
  <sheetFormatPr defaultColWidth="9.00390625" defaultRowHeight="12.75"/>
  <cols>
    <col min="1" max="1" width="17.25390625" style="1" bestFit="1" customWidth="1"/>
    <col min="2" max="2" width="81.375" style="0" customWidth="1"/>
    <col min="3" max="3" width="13.125" style="0" customWidth="1"/>
    <col min="4" max="4" width="13.625" style="0" customWidth="1"/>
    <col min="5" max="5" width="13.625" style="0" hidden="1" customWidth="1"/>
    <col min="6" max="7" width="13.375" style="0" hidden="1" customWidth="1"/>
    <col min="8" max="8" width="11.25390625" style="0" customWidth="1"/>
  </cols>
  <sheetData>
    <row r="1" spans="3:8" ht="54.75" customHeight="1">
      <c r="C1" s="132" t="s">
        <v>152</v>
      </c>
      <c r="D1" s="133"/>
      <c r="E1" s="133"/>
      <c r="F1" s="133"/>
      <c r="G1" s="133"/>
      <c r="H1" s="133"/>
    </row>
    <row r="2" spans="1:23" ht="75" customHeight="1" thickBot="1">
      <c r="A2" s="134" t="s">
        <v>151</v>
      </c>
      <c r="B2" s="134"/>
      <c r="C2" s="134"/>
      <c r="D2" s="134"/>
      <c r="E2" s="134"/>
      <c r="F2" s="135"/>
      <c r="G2" s="135"/>
      <c r="H2" s="135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8" s="7" customFormat="1" ht="101.25" customHeight="1" thickBot="1">
      <c r="A3" s="84" t="s">
        <v>0</v>
      </c>
      <c r="B3" s="4" t="s">
        <v>1</v>
      </c>
      <c r="C3" s="5" t="s">
        <v>2</v>
      </c>
      <c r="D3" s="5" t="s">
        <v>104</v>
      </c>
      <c r="E3" s="5" t="s">
        <v>3</v>
      </c>
      <c r="F3" s="6" t="s">
        <v>4</v>
      </c>
      <c r="G3" s="6" t="s">
        <v>5</v>
      </c>
      <c r="H3" s="5" t="s">
        <v>6</v>
      </c>
    </row>
    <row r="4" spans="1:8" s="13" customFormat="1" ht="17.25" customHeight="1" thickBot="1">
      <c r="A4" s="8">
        <v>1</v>
      </c>
      <c r="B4" s="9">
        <v>2</v>
      </c>
      <c r="C4" s="10" t="s">
        <v>7</v>
      </c>
      <c r="D4" s="11">
        <v>4</v>
      </c>
      <c r="E4" s="11">
        <v>4</v>
      </c>
      <c r="F4" s="11">
        <v>7</v>
      </c>
      <c r="G4" s="11">
        <v>8</v>
      </c>
      <c r="H4" s="12">
        <v>9</v>
      </c>
    </row>
    <row r="5" spans="1:8" ht="20.25" customHeight="1">
      <c r="A5" s="136" t="s">
        <v>8</v>
      </c>
      <c r="B5" s="137"/>
      <c r="C5" s="21"/>
      <c r="D5" s="21"/>
      <c r="E5" s="21"/>
      <c r="F5" s="21"/>
      <c r="G5" s="21"/>
      <c r="H5" s="22"/>
    </row>
    <row r="6" spans="1:8" ht="19.5" customHeight="1" thickBot="1">
      <c r="A6" s="26"/>
      <c r="B6" s="138" t="s">
        <v>9</v>
      </c>
      <c r="C6" s="139"/>
      <c r="D6" s="140"/>
      <c r="E6" s="140"/>
      <c r="F6" s="140"/>
      <c r="G6" s="140"/>
      <c r="H6" s="141"/>
    </row>
    <row r="7" spans="1:8" ht="20.25" customHeight="1">
      <c r="A7" s="14" t="s">
        <v>10</v>
      </c>
      <c r="B7" s="91" t="s">
        <v>11</v>
      </c>
      <c r="C7" s="96">
        <v>354000</v>
      </c>
      <c r="D7" s="93"/>
      <c r="E7" s="28"/>
      <c r="F7" s="28"/>
      <c r="G7" s="28"/>
      <c r="H7" s="23">
        <f>C7+D7</f>
        <v>354000</v>
      </c>
    </row>
    <row r="8" spans="1:8" ht="21">
      <c r="A8" s="14" t="s">
        <v>12</v>
      </c>
      <c r="B8" s="91" t="s">
        <v>13</v>
      </c>
      <c r="C8" s="97">
        <v>354000</v>
      </c>
      <c r="D8" s="94"/>
      <c r="E8" s="29"/>
      <c r="F8" s="29"/>
      <c r="G8" s="29"/>
      <c r="H8" s="23">
        <f>C8+D8</f>
        <v>354000</v>
      </c>
    </row>
    <row r="9" spans="1:8" ht="63">
      <c r="A9" s="14" t="s">
        <v>143</v>
      </c>
      <c r="B9" s="91" t="s">
        <v>144</v>
      </c>
      <c r="C9" s="97">
        <v>283350</v>
      </c>
      <c r="D9" s="94"/>
      <c r="E9" s="70"/>
      <c r="F9" s="70"/>
      <c r="G9" s="70"/>
      <c r="H9" s="23">
        <v>283350</v>
      </c>
    </row>
    <row r="10" spans="1:8" ht="78.75">
      <c r="A10" s="14" t="s">
        <v>145</v>
      </c>
      <c r="B10" s="91" t="s">
        <v>146</v>
      </c>
      <c r="C10" s="97">
        <v>10575</v>
      </c>
      <c r="D10" s="94"/>
      <c r="E10" s="70"/>
      <c r="F10" s="70"/>
      <c r="G10" s="70"/>
      <c r="H10" s="23">
        <v>10575</v>
      </c>
    </row>
    <row r="11" spans="1:8" ht="63">
      <c r="A11" s="14" t="s">
        <v>147</v>
      </c>
      <c r="B11" s="91" t="s">
        <v>148</v>
      </c>
      <c r="C11" s="97">
        <v>619324</v>
      </c>
      <c r="D11" s="94"/>
      <c r="E11" s="70"/>
      <c r="F11" s="70"/>
      <c r="G11" s="70"/>
      <c r="H11" s="23">
        <v>619324</v>
      </c>
    </row>
    <row r="12" spans="1:8" ht="63.75" thickBot="1">
      <c r="A12" s="88" t="s">
        <v>149</v>
      </c>
      <c r="B12" s="92" t="s">
        <v>150</v>
      </c>
      <c r="C12" s="98">
        <v>11989</v>
      </c>
      <c r="D12" s="95"/>
      <c r="E12" s="89"/>
      <c r="F12" s="89"/>
      <c r="G12" s="89"/>
      <c r="H12" s="90">
        <v>11989</v>
      </c>
    </row>
    <row r="13" spans="1:8" ht="21">
      <c r="A13" s="85" t="s">
        <v>14</v>
      </c>
      <c r="B13" s="99" t="s">
        <v>83</v>
      </c>
      <c r="C13" s="96">
        <v>246000</v>
      </c>
      <c r="D13" s="101"/>
      <c r="E13" s="86"/>
      <c r="F13" s="86"/>
      <c r="G13" s="86"/>
      <c r="H13" s="96">
        <f>C13+D13</f>
        <v>246000</v>
      </c>
    </row>
    <row r="14" spans="1:8" ht="21">
      <c r="A14" s="71" t="s">
        <v>77</v>
      </c>
      <c r="B14" s="100" t="s">
        <v>76</v>
      </c>
      <c r="C14" s="105">
        <f>C15+C16</f>
        <v>1266000</v>
      </c>
      <c r="D14" s="102"/>
      <c r="E14" s="34"/>
      <c r="F14" s="34"/>
      <c r="G14" s="34"/>
      <c r="H14" s="105">
        <f>H15+H16</f>
        <v>1266000</v>
      </c>
    </row>
    <row r="15" spans="1:8" ht="21.75" thickBot="1">
      <c r="A15" s="14" t="s">
        <v>107</v>
      </c>
      <c r="B15" s="91" t="s">
        <v>78</v>
      </c>
      <c r="C15" s="98">
        <v>60000</v>
      </c>
      <c r="D15" s="103"/>
      <c r="E15" s="29"/>
      <c r="F15" s="29"/>
      <c r="G15" s="70"/>
      <c r="H15" s="97">
        <f>C15+D15</f>
        <v>60000</v>
      </c>
    </row>
    <row r="16" spans="1:8" ht="16.5" customHeight="1">
      <c r="A16" s="14" t="s">
        <v>108</v>
      </c>
      <c r="B16" s="15" t="s">
        <v>79</v>
      </c>
      <c r="C16" s="104">
        <v>1206000</v>
      </c>
      <c r="D16" s="35"/>
      <c r="E16" s="29"/>
      <c r="F16" s="36"/>
      <c r="G16" s="70"/>
      <c r="H16" s="97">
        <f>C16+D16</f>
        <v>1206000</v>
      </c>
    </row>
    <row r="17" spans="1:8" ht="16.5" customHeight="1" thickBot="1">
      <c r="A17" s="14" t="s">
        <v>90</v>
      </c>
      <c r="B17" s="15" t="s">
        <v>88</v>
      </c>
      <c r="C17" s="23">
        <v>1000</v>
      </c>
      <c r="D17" s="30"/>
      <c r="E17" s="37"/>
      <c r="F17" s="38"/>
      <c r="G17" s="31"/>
      <c r="H17" s="98">
        <f aca="true" t="shared" si="0" ref="H17:H22">C17+D17</f>
        <v>1000</v>
      </c>
    </row>
    <row r="18" spans="1:8" ht="55.5" customHeight="1">
      <c r="A18" s="14" t="s">
        <v>81</v>
      </c>
      <c r="B18" s="15" t="s">
        <v>82</v>
      </c>
      <c r="C18" s="23">
        <v>1000</v>
      </c>
      <c r="D18" s="23"/>
      <c r="E18" s="39"/>
      <c r="F18" s="40"/>
      <c r="G18" s="39"/>
      <c r="H18" s="87">
        <f t="shared" si="0"/>
        <v>1000</v>
      </c>
    </row>
    <row r="19" spans="1:8" ht="25.5">
      <c r="A19" s="14" t="s">
        <v>15</v>
      </c>
      <c r="B19" s="43" t="s">
        <v>16</v>
      </c>
      <c r="C19" s="76">
        <f>C20+C21+C22</f>
        <v>370400</v>
      </c>
      <c r="D19" s="33"/>
      <c r="E19" s="37"/>
      <c r="F19" s="37"/>
      <c r="G19" s="37"/>
      <c r="H19" s="20">
        <f t="shared" si="0"/>
        <v>370400</v>
      </c>
    </row>
    <row r="20" spans="1:8" ht="61.5" customHeight="1" hidden="1">
      <c r="A20" s="14" t="s">
        <v>135</v>
      </c>
      <c r="B20" s="41" t="s">
        <v>134</v>
      </c>
      <c r="C20" s="23"/>
      <c r="D20" s="23"/>
      <c r="E20" s="29"/>
      <c r="F20" s="29"/>
      <c r="G20" s="29"/>
      <c r="H20" s="20">
        <f t="shared" si="0"/>
        <v>0</v>
      </c>
    </row>
    <row r="21" spans="1:8" ht="60.75" customHeight="1">
      <c r="A21" s="14" t="s">
        <v>122</v>
      </c>
      <c r="B21" s="41" t="s">
        <v>137</v>
      </c>
      <c r="C21" s="23">
        <v>290400</v>
      </c>
      <c r="D21" s="23"/>
      <c r="E21" s="29"/>
      <c r="F21" s="29"/>
      <c r="G21" s="29"/>
      <c r="H21" s="20">
        <f t="shared" si="0"/>
        <v>290400</v>
      </c>
    </row>
    <row r="22" spans="1:8" ht="51" customHeight="1">
      <c r="A22" s="14" t="s">
        <v>75</v>
      </c>
      <c r="B22" s="41" t="s">
        <v>138</v>
      </c>
      <c r="C22" s="23">
        <v>80000</v>
      </c>
      <c r="D22" s="42"/>
      <c r="E22" s="29"/>
      <c r="F22" s="29"/>
      <c r="G22" s="29"/>
      <c r="H22" s="20">
        <f t="shared" si="0"/>
        <v>80000</v>
      </c>
    </row>
    <row r="23" spans="1:8" ht="33.75" customHeight="1" hidden="1">
      <c r="A23" s="16" t="s">
        <v>139</v>
      </c>
      <c r="B23" s="18" t="s">
        <v>140</v>
      </c>
      <c r="C23" s="23">
        <v>0</v>
      </c>
      <c r="D23" s="23"/>
      <c r="E23" s="29"/>
      <c r="F23" s="29"/>
      <c r="G23" s="29"/>
      <c r="H23" s="23">
        <v>0</v>
      </c>
    </row>
    <row r="24" spans="1:8" ht="33.75" customHeight="1" hidden="1">
      <c r="A24" s="16" t="s">
        <v>141</v>
      </c>
      <c r="B24" s="43" t="s">
        <v>142</v>
      </c>
      <c r="C24" s="23">
        <v>0</v>
      </c>
      <c r="D24" s="23"/>
      <c r="E24" s="29"/>
      <c r="F24" s="29"/>
      <c r="G24" s="29"/>
      <c r="H24" s="20">
        <v>0</v>
      </c>
    </row>
    <row r="25" spans="1:8" ht="33.75" customHeight="1" hidden="1">
      <c r="A25" s="14" t="s">
        <v>17</v>
      </c>
      <c r="B25" s="15" t="s">
        <v>91</v>
      </c>
      <c r="C25" s="23">
        <v>0</v>
      </c>
      <c r="D25" s="30"/>
      <c r="E25" s="29"/>
      <c r="F25" s="29"/>
      <c r="G25" s="29"/>
      <c r="H25" s="27">
        <f>C25+D25</f>
        <v>0</v>
      </c>
    </row>
    <row r="26" spans="1:8" ht="36.75" customHeight="1" hidden="1">
      <c r="A26" s="14" t="s">
        <v>136</v>
      </c>
      <c r="B26" s="15" t="s">
        <v>89</v>
      </c>
      <c r="C26" s="23">
        <v>0</v>
      </c>
      <c r="D26" s="23"/>
      <c r="E26" s="42"/>
      <c r="F26" s="42"/>
      <c r="G26" s="42"/>
      <c r="H26" s="20">
        <f>C26+D26</f>
        <v>0</v>
      </c>
    </row>
    <row r="27" spans="1:8" ht="18.75" customHeight="1">
      <c r="A27" s="142" t="s">
        <v>18</v>
      </c>
      <c r="B27" s="143"/>
      <c r="C27" s="44">
        <f>C7+C9+C10+C11+C12+C13+C14+C17+C19</f>
        <v>3162638</v>
      </c>
      <c r="D27" s="45"/>
      <c r="E27" s="46"/>
      <c r="F27" s="46"/>
      <c r="G27" s="46"/>
      <c r="H27" s="44">
        <f>C27+D27</f>
        <v>3162638</v>
      </c>
    </row>
    <row r="28" spans="1:8" ht="33" customHeight="1">
      <c r="A28" s="73" t="s">
        <v>92</v>
      </c>
      <c r="B28" s="75" t="s">
        <v>93</v>
      </c>
      <c r="C28" s="77">
        <f>C29+C31+C36+C39</f>
        <v>3312600</v>
      </c>
      <c r="D28" s="44"/>
      <c r="E28" s="47"/>
      <c r="F28" s="47"/>
      <c r="G28" s="47"/>
      <c r="H28" s="77">
        <f>H29+H31+H36+H39</f>
        <v>3532600</v>
      </c>
    </row>
    <row r="29" spans="1:8" ht="32.25" thickBot="1">
      <c r="A29" s="74" t="s">
        <v>19</v>
      </c>
      <c r="B29" s="72" t="s">
        <v>94</v>
      </c>
      <c r="C29" s="109">
        <v>892000</v>
      </c>
      <c r="D29" s="48"/>
      <c r="E29" s="47"/>
      <c r="F29" s="47"/>
      <c r="G29" s="47"/>
      <c r="H29" s="77">
        <v>892000</v>
      </c>
    </row>
    <row r="30" spans="1:8" ht="32.25" thickBot="1">
      <c r="A30" s="16" t="s">
        <v>74</v>
      </c>
      <c r="B30" s="107" t="s">
        <v>95</v>
      </c>
      <c r="C30" s="110">
        <v>892000</v>
      </c>
      <c r="D30" s="108"/>
      <c r="E30" s="29"/>
      <c r="F30" s="29"/>
      <c r="G30" s="29"/>
      <c r="H30" s="106">
        <v>892000</v>
      </c>
    </row>
    <row r="31" spans="1:8" ht="21">
      <c r="A31" s="16" t="s">
        <v>20</v>
      </c>
      <c r="B31" s="17" t="s">
        <v>21</v>
      </c>
      <c r="C31" s="104">
        <v>2379000</v>
      </c>
      <c r="D31" s="30"/>
      <c r="E31" s="28"/>
      <c r="F31" s="28"/>
      <c r="G31" s="28"/>
      <c r="H31" s="96">
        <f>C31+D31</f>
        <v>2379000</v>
      </c>
    </row>
    <row r="32" spans="1:8" ht="25.5" hidden="1">
      <c r="A32" s="16"/>
      <c r="B32" s="18" t="s">
        <v>65</v>
      </c>
      <c r="C32" s="23"/>
      <c r="D32" s="42"/>
      <c r="E32" s="49"/>
      <c r="F32" s="29"/>
      <c r="G32" s="70"/>
      <c r="H32" s="97"/>
    </row>
    <row r="33" spans="1:8" ht="25.5" hidden="1">
      <c r="A33" s="16"/>
      <c r="B33" s="18" t="s">
        <v>84</v>
      </c>
      <c r="C33" s="23"/>
      <c r="D33" s="42"/>
      <c r="E33" s="49"/>
      <c r="F33" s="29"/>
      <c r="G33" s="70"/>
      <c r="H33" s="97"/>
    </row>
    <row r="34" spans="1:8" ht="15.75" hidden="1">
      <c r="A34" s="16"/>
      <c r="B34" s="17" t="s">
        <v>85</v>
      </c>
      <c r="C34" s="23"/>
      <c r="D34" s="42"/>
      <c r="E34" s="49"/>
      <c r="F34" s="29"/>
      <c r="G34" s="70"/>
      <c r="H34" s="97"/>
    </row>
    <row r="35" spans="1:8" ht="21.75" thickBot="1">
      <c r="A35" s="16" t="s">
        <v>109</v>
      </c>
      <c r="B35" s="17" t="s">
        <v>110</v>
      </c>
      <c r="C35" s="23">
        <v>2379000</v>
      </c>
      <c r="D35" s="23"/>
      <c r="E35" s="49"/>
      <c r="F35" s="29"/>
      <c r="G35" s="70"/>
      <c r="H35" s="98">
        <f>C35+D35</f>
        <v>2379000</v>
      </c>
    </row>
    <row r="36" spans="1:8" ht="30.75" customHeight="1" thickBot="1">
      <c r="A36" s="16" t="s">
        <v>96</v>
      </c>
      <c r="B36" s="72" t="s">
        <v>97</v>
      </c>
      <c r="C36" s="77">
        <f>C37+C38</f>
        <v>41600</v>
      </c>
      <c r="D36" s="45"/>
      <c r="E36" s="46"/>
      <c r="F36" s="46"/>
      <c r="G36" s="47"/>
      <c r="H36" s="129">
        <f>H37+H38</f>
        <v>41600</v>
      </c>
    </row>
    <row r="37" spans="1:8" ht="33.75" customHeight="1">
      <c r="A37" s="16" t="s">
        <v>73</v>
      </c>
      <c r="B37" s="17" t="s">
        <v>98</v>
      </c>
      <c r="C37" s="23">
        <v>39000</v>
      </c>
      <c r="D37" s="42"/>
      <c r="E37" s="49"/>
      <c r="F37" s="29"/>
      <c r="G37" s="29"/>
      <c r="H37" s="104">
        <v>39000</v>
      </c>
    </row>
    <row r="38" spans="1:8" ht="21">
      <c r="A38" s="16" t="s">
        <v>114</v>
      </c>
      <c r="B38" s="17" t="s">
        <v>99</v>
      </c>
      <c r="C38" s="23">
        <v>2600</v>
      </c>
      <c r="D38" s="42"/>
      <c r="E38" s="49"/>
      <c r="F38" s="29"/>
      <c r="G38" s="29"/>
      <c r="H38" s="23">
        <v>2600</v>
      </c>
    </row>
    <row r="39" spans="1:8" ht="21">
      <c r="A39" s="16" t="s">
        <v>100</v>
      </c>
      <c r="B39" s="17" t="s">
        <v>22</v>
      </c>
      <c r="C39" s="23">
        <v>0</v>
      </c>
      <c r="D39" s="23">
        <v>220000</v>
      </c>
      <c r="E39" s="49"/>
      <c r="F39" s="29"/>
      <c r="G39" s="29"/>
      <c r="H39" s="23">
        <v>220000</v>
      </c>
    </row>
    <row r="40" spans="1:8" ht="52.5" customHeight="1" thickBot="1">
      <c r="A40" s="16" t="s">
        <v>80</v>
      </c>
      <c r="B40" s="17" t="s">
        <v>101</v>
      </c>
      <c r="C40" s="23">
        <v>0</v>
      </c>
      <c r="D40" s="20">
        <v>220000</v>
      </c>
      <c r="E40" s="20"/>
      <c r="F40" s="20"/>
      <c r="G40" s="20"/>
      <c r="H40" s="23">
        <f>C40+D40</f>
        <v>220000</v>
      </c>
    </row>
    <row r="41" spans="1:8" ht="29.25" customHeight="1" hidden="1" thickBot="1">
      <c r="A41" s="16" t="s">
        <v>102</v>
      </c>
      <c r="B41" s="50" t="s">
        <v>111</v>
      </c>
      <c r="C41" s="23">
        <v>0</v>
      </c>
      <c r="D41" s="20"/>
      <c r="E41" s="20"/>
      <c r="F41" s="20"/>
      <c r="G41" s="20"/>
      <c r="H41" s="23">
        <v>0</v>
      </c>
    </row>
    <row r="42" spans="1:8" ht="51.75" customHeight="1" hidden="1">
      <c r="A42" s="25" t="s">
        <v>112</v>
      </c>
      <c r="B42" s="17" t="s">
        <v>113</v>
      </c>
      <c r="C42" s="23">
        <v>0</v>
      </c>
      <c r="D42" s="106"/>
      <c r="E42" s="20"/>
      <c r="F42" s="20"/>
      <c r="G42" s="20"/>
      <c r="H42" s="23">
        <f>C42+D42</f>
        <v>0</v>
      </c>
    </row>
    <row r="43" spans="1:8" ht="19.5" customHeight="1" thickBot="1">
      <c r="A43" s="32" t="s">
        <v>23</v>
      </c>
      <c r="B43" s="51" t="s">
        <v>24</v>
      </c>
      <c r="C43" s="52">
        <f>C7+C9+C10+C11+C12+C13+C14+C17+C19+C28</f>
        <v>6475238</v>
      </c>
      <c r="D43" s="128">
        <v>220000</v>
      </c>
      <c r="E43" s="53"/>
      <c r="F43" s="53"/>
      <c r="G43" s="53"/>
      <c r="H43" s="52">
        <f>C43+D43</f>
        <v>6695238</v>
      </c>
    </row>
    <row r="44" spans="1:8" ht="16.5" customHeight="1">
      <c r="A44" s="130" t="s">
        <v>25</v>
      </c>
      <c r="B44" s="131"/>
      <c r="C44" s="54"/>
      <c r="D44" s="55"/>
      <c r="E44" s="29"/>
      <c r="F44" s="29"/>
      <c r="G44" s="29"/>
      <c r="H44" s="54"/>
    </row>
    <row r="45" spans="1:8" ht="18" customHeight="1" thickBot="1">
      <c r="A45" s="56" t="s">
        <v>26</v>
      </c>
      <c r="B45" s="51" t="s">
        <v>27</v>
      </c>
      <c r="C45" s="52">
        <f>C46+C47+C48+C49+C50</f>
        <v>2113600</v>
      </c>
      <c r="D45" s="44"/>
      <c r="E45" s="47"/>
      <c r="F45" s="47"/>
      <c r="G45" s="47"/>
      <c r="H45" s="44">
        <f>H46+H47+H48+H49+H50</f>
        <v>2113600</v>
      </c>
    </row>
    <row r="46" spans="1:8" ht="31.5" customHeight="1">
      <c r="A46" s="57" t="s">
        <v>28</v>
      </c>
      <c r="B46" s="111" t="s">
        <v>29</v>
      </c>
      <c r="C46" s="122">
        <v>620100</v>
      </c>
      <c r="D46" s="115"/>
      <c r="E46" s="80"/>
      <c r="F46" s="80"/>
      <c r="G46" s="80"/>
      <c r="H46" s="79">
        <f>C46+D46</f>
        <v>620100</v>
      </c>
    </row>
    <row r="47" spans="1:8" ht="47.25">
      <c r="A47" s="57" t="s">
        <v>30</v>
      </c>
      <c r="B47" s="111" t="s">
        <v>31</v>
      </c>
      <c r="C47" s="123">
        <v>1471500</v>
      </c>
      <c r="D47" s="115"/>
      <c r="E47" s="80"/>
      <c r="F47" s="80"/>
      <c r="G47" s="80"/>
      <c r="H47" s="79">
        <f>C47+D47</f>
        <v>1471500</v>
      </c>
    </row>
    <row r="48" spans="1:8" ht="15.75" hidden="1">
      <c r="A48" s="57" t="s">
        <v>86</v>
      </c>
      <c r="B48" s="111" t="s">
        <v>87</v>
      </c>
      <c r="C48" s="123"/>
      <c r="D48" s="115"/>
      <c r="E48" s="80"/>
      <c r="F48" s="80"/>
      <c r="G48" s="80"/>
      <c r="H48" s="80"/>
    </row>
    <row r="49" spans="1:8" ht="15.75">
      <c r="A49" s="57" t="s">
        <v>32</v>
      </c>
      <c r="B49" s="111" t="s">
        <v>33</v>
      </c>
      <c r="C49" s="123">
        <v>12000</v>
      </c>
      <c r="D49" s="115"/>
      <c r="E49" s="80"/>
      <c r="F49" s="80"/>
      <c r="G49" s="80"/>
      <c r="H49" s="80">
        <v>12000</v>
      </c>
    </row>
    <row r="50" spans="1:8" ht="15.75">
      <c r="A50" s="57" t="s">
        <v>115</v>
      </c>
      <c r="B50" s="111" t="s">
        <v>34</v>
      </c>
      <c r="C50" s="123">
        <v>10000</v>
      </c>
      <c r="D50" s="115"/>
      <c r="E50" s="80"/>
      <c r="F50" s="80"/>
      <c r="G50" s="80"/>
      <c r="H50" s="80">
        <f>C50+D50</f>
        <v>10000</v>
      </c>
    </row>
    <row r="51" spans="1:8" ht="15.75">
      <c r="A51" s="58" t="s">
        <v>70</v>
      </c>
      <c r="B51" s="78" t="s">
        <v>71</v>
      </c>
      <c r="C51" s="124">
        <v>39000</v>
      </c>
      <c r="D51" s="116"/>
      <c r="E51" s="82"/>
      <c r="F51" s="82"/>
      <c r="G51" s="82"/>
      <c r="H51" s="81">
        <f>C51</f>
        <v>39000</v>
      </c>
    </row>
    <row r="52" spans="1:8" ht="15.75">
      <c r="A52" s="57" t="s">
        <v>123</v>
      </c>
      <c r="B52" s="111" t="s">
        <v>72</v>
      </c>
      <c r="C52" s="123">
        <v>39000</v>
      </c>
      <c r="D52" s="117"/>
      <c r="E52" s="83"/>
      <c r="F52" s="83"/>
      <c r="G52" s="83"/>
      <c r="H52" s="80">
        <f>C52</f>
        <v>39000</v>
      </c>
    </row>
    <row r="53" spans="1:8" ht="15.75">
      <c r="A53" s="56" t="s">
        <v>35</v>
      </c>
      <c r="B53" s="112" t="s">
        <v>36</v>
      </c>
      <c r="C53" s="125">
        <v>15000</v>
      </c>
      <c r="D53" s="118"/>
      <c r="E53" s="60"/>
      <c r="F53" s="60"/>
      <c r="G53" s="60"/>
      <c r="H53" s="59">
        <v>15000</v>
      </c>
    </row>
    <row r="54" spans="1:8" ht="31.5">
      <c r="A54" s="57" t="s">
        <v>69</v>
      </c>
      <c r="B54" s="111" t="s">
        <v>118</v>
      </c>
      <c r="C54" s="123">
        <v>15000</v>
      </c>
      <c r="D54" s="115"/>
      <c r="E54" s="80"/>
      <c r="F54" s="80"/>
      <c r="G54" s="80"/>
      <c r="H54" s="80">
        <v>15000</v>
      </c>
    </row>
    <row r="55" spans="1:8" ht="15.75" hidden="1">
      <c r="A55" s="56" t="s">
        <v>68</v>
      </c>
      <c r="B55" s="112" t="s">
        <v>103</v>
      </c>
      <c r="C55" s="125">
        <v>0</v>
      </c>
      <c r="D55" s="118"/>
      <c r="E55" s="60"/>
      <c r="F55" s="60"/>
      <c r="G55" s="60"/>
      <c r="H55" s="59">
        <f>C55+D55</f>
        <v>0</v>
      </c>
    </row>
    <row r="56" spans="1:8" ht="32.25" customHeight="1" hidden="1">
      <c r="A56" s="57" t="s">
        <v>68</v>
      </c>
      <c r="B56" s="111" t="s">
        <v>103</v>
      </c>
      <c r="C56" s="123">
        <v>0</v>
      </c>
      <c r="D56" s="115"/>
      <c r="E56" s="80"/>
      <c r="F56" s="80"/>
      <c r="G56" s="80"/>
      <c r="H56" s="80">
        <v>31400</v>
      </c>
    </row>
    <row r="57" spans="1:8" ht="32.25" customHeight="1">
      <c r="A57" s="56" t="s">
        <v>124</v>
      </c>
      <c r="B57" s="112" t="s">
        <v>125</v>
      </c>
      <c r="C57" s="125">
        <v>925238</v>
      </c>
      <c r="D57" s="118"/>
      <c r="E57" s="60"/>
      <c r="F57" s="60"/>
      <c r="G57" s="60"/>
      <c r="H57" s="61">
        <f>C57+D57</f>
        <v>925238</v>
      </c>
    </row>
    <row r="58" spans="1:8" ht="32.25" customHeight="1">
      <c r="A58" s="57" t="s">
        <v>124</v>
      </c>
      <c r="B58" s="111" t="s">
        <v>126</v>
      </c>
      <c r="C58" s="123">
        <v>925238</v>
      </c>
      <c r="D58" s="115"/>
      <c r="E58" s="80"/>
      <c r="F58" s="80"/>
      <c r="G58" s="80"/>
      <c r="H58" s="79">
        <f>C58+D58</f>
        <v>925238</v>
      </c>
    </row>
    <row r="59" spans="1:8" ht="15.75" hidden="1">
      <c r="A59" s="62" t="s">
        <v>37</v>
      </c>
      <c r="B59" s="112" t="s">
        <v>38</v>
      </c>
      <c r="C59" s="125"/>
      <c r="D59" s="118"/>
      <c r="E59" s="60"/>
      <c r="F59" s="60"/>
      <c r="G59" s="60"/>
      <c r="H59" s="61"/>
    </row>
    <row r="60" spans="1:8" ht="15.75" hidden="1">
      <c r="A60" s="62" t="s">
        <v>105</v>
      </c>
      <c r="B60" s="100" t="s">
        <v>106</v>
      </c>
      <c r="C60" s="126"/>
      <c r="D60" s="119"/>
      <c r="E60" s="60"/>
      <c r="F60" s="60"/>
      <c r="G60" s="60"/>
      <c r="H60" s="63"/>
    </row>
    <row r="61" spans="1:8" ht="15.75" hidden="1">
      <c r="A61" s="57" t="s">
        <v>68</v>
      </c>
      <c r="B61" s="111" t="s">
        <v>103</v>
      </c>
      <c r="C61" s="123"/>
      <c r="D61" s="115"/>
      <c r="E61" s="80"/>
      <c r="F61" s="80"/>
      <c r="G61" s="80"/>
      <c r="H61" s="79"/>
    </row>
    <row r="62" spans="1:8" ht="15.75" hidden="1">
      <c r="A62" s="56" t="s">
        <v>127</v>
      </c>
      <c r="B62" s="112" t="s">
        <v>128</v>
      </c>
      <c r="C62" s="125"/>
      <c r="D62" s="120"/>
      <c r="E62" s="64"/>
      <c r="F62" s="64"/>
      <c r="G62" s="64"/>
      <c r="H62" s="61">
        <f>C62+D62</f>
        <v>0</v>
      </c>
    </row>
    <row r="63" spans="1:8" ht="15.75" hidden="1">
      <c r="A63" s="57" t="s">
        <v>127</v>
      </c>
      <c r="B63" s="111" t="s">
        <v>129</v>
      </c>
      <c r="C63" s="123"/>
      <c r="D63" s="115"/>
      <c r="E63" s="80"/>
      <c r="F63" s="80"/>
      <c r="G63" s="80"/>
      <c r="H63" s="79">
        <f>C63+D63</f>
        <v>0</v>
      </c>
    </row>
    <row r="64" spans="1:8" ht="15.75">
      <c r="A64" s="56" t="s">
        <v>39</v>
      </c>
      <c r="B64" s="112" t="s">
        <v>40</v>
      </c>
      <c r="C64" s="125">
        <f>C65+C66</f>
        <v>734000</v>
      </c>
      <c r="D64" s="120"/>
      <c r="E64" s="64"/>
      <c r="F64" s="64"/>
      <c r="G64" s="64"/>
      <c r="H64" s="61">
        <f>H65+H66</f>
        <v>734000</v>
      </c>
    </row>
    <row r="65" spans="1:8" ht="17.25" customHeight="1">
      <c r="A65" s="57" t="s">
        <v>41</v>
      </c>
      <c r="B65" s="111" t="s">
        <v>42</v>
      </c>
      <c r="C65" s="123">
        <v>310000</v>
      </c>
      <c r="D65" s="115"/>
      <c r="E65" s="80"/>
      <c r="F65" s="80"/>
      <c r="G65" s="80"/>
      <c r="H65" s="80">
        <f>C65+D65</f>
        <v>310000</v>
      </c>
    </row>
    <row r="66" spans="1:8" ht="17.25" customHeight="1">
      <c r="A66" s="57" t="s">
        <v>66</v>
      </c>
      <c r="B66" s="111" t="s">
        <v>67</v>
      </c>
      <c r="C66" s="123">
        <v>424000</v>
      </c>
      <c r="D66" s="115"/>
      <c r="E66" s="83"/>
      <c r="F66" s="83"/>
      <c r="G66" s="83"/>
      <c r="H66" s="79">
        <f>C66+D66</f>
        <v>424000</v>
      </c>
    </row>
    <row r="67" spans="1:8" ht="15.75">
      <c r="A67" s="62" t="s">
        <v>43</v>
      </c>
      <c r="B67" s="112" t="s">
        <v>44</v>
      </c>
      <c r="C67" s="125">
        <f>C68+C69</f>
        <v>17000</v>
      </c>
      <c r="D67" s="118">
        <v>220000</v>
      </c>
      <c r="E67" s="60"/>
      <c r="F67" s="60"/>
      <c r="G67" s="60"/>
      <c r="H67" s="61">
        <f>H68+H69</f>
        <v>237000</v>
      </c>
    </row>
    <row r="68" spans="1:8" ht="19.5" customHeight="1">
      <c r="A68" s="57" t="s">
        <v>45</v>
      </c>
      <c r="B68" s="111" t="s">
        <v>46</v>
      </c>
      <c r="C68" s="123">
        <v>0</v>
      </c>
      <c r="D68" s="115">
        <v>220000</v>
      </c>
      <c r="E68" s="80"/>
      <c r="F68" s="80"/>
      <c r="G68" s="80"/>
      <c r="H68" s="79">
        <f>C68+D68</f>
        <v>220000</v>
      </c>
    </row>
    <row r="69" spans="1:8" ht="18.75" customHeight="1">
      <c r="A69" s="57" t="s">
        <v>47</v>
      </c>
      <c r="B69" s="111" t="s">
        <v>48</v>
      </c>
      <c r="C69" s="123">
        <v>17000</v>
      </c>
      <c r="D69" s="115"/>
      <c r="E69" s="80"/>
      <c r="F69" s="80"/>
      <c r="G69" s="80"/>
      <c r="H69" s="79">
        <v>17000</v>
      </c>
    </row>
    <row r="70" spans="1:8" ht="15.75">
      <c r="A70" s="62" t="s">
        <v>49</v>
      </c>
      <c r="B70" s="112" t="s">
        <v>119</v>
      </c>
      <c r="C70" s="125">
        <f>C71</f>
        <v>2478800</v>
      </c>
      <c r="D70" s="120"/>
      <c r="E70" s="64"/>
      <c r="F70" s="64"/>
      <c r="G70" s="64"/>
      <c r="H70" s="61">
        <f>D70+C70</f>
        <v>2478800</v>
      </c>
    </row>
    <row r="71" spans="1:8" ht="15.75">
      <c r="A71" s="57" t="s">
        <v>50</v>
      </c>
      <c r="B71" s="111" t="s">
        <v>51</v>
      </c>
      <c r="C71" s="123">
        <v>2478800</v>
      </c>
      <c r="D71" s="115"/>
      <c r="E71" s="80"/>
      <c r="F71" s="80"/>
      <c r="G71" s="80"/>
      <c r="H71" s="79">
        <f>D71+C71</f>
        <v>2478800</v>
      </c>
    </row>
    <row r="72" spans="1:8" ht="15.75" hidden="1">
      <c r="A72" s="57" t="s">
        <v>53</v>
      </c>
      <c r="B72" s="111" t="s">
        <v>52</v>
      </c>
      <c r="C72" s="123"/>
      <c r="D72" s="115"/>
      <c r="E72" s="83"/>
      <c r="F72" s="83"/>
      <c r="G72" s="83"/>
      <c r="H72" s="79"/>
    </row>
    <row r="73" spans="1:8" ht="15.75">
      <c r="A73" s="62" t="s">
        <v>54</v>
      </c>
      <c r="B73" s="112" t="s">
        <v>55</v>
      </c>
      <c r="C73" s="125">
        <f>C74</f>
        <v>50500</v>
      </c>
      <c r="D73" s="118"/>
      <c r="E73" s="60"/>
      <c r="F73" s="60"/>
      <c r="G73" s="60"/>
      <c r="H73" s="61">
        <f>C73+D73</f>
        <v>50500</v>
      </c>
    </row>
    <row r="74" spans="1:8" ht="15.75">
      <c r="A74" s="57" t="s">
        <v>56</v>
      </c>
      <c r="B74" s="111" t="s">
        <v>57</v>
      </c>
      <c r="C74" s="123">
        <v>50500</v>
      </c>
      <c r="D74" s="115"/>
      <c r="E74" s="80"/>
      <c r="F74" s="80"/>
      <c r="G74" s="80"/>
      <c r="H74" s="79">
        <f>C74+D74</f>
        <v>50500</v>
      </c>
    </row>
    <row r="75" spans="1:8" ht="15.75">
      <c r="A75" s="62" t="s">
        <v>58</v>
      </c>
      <c r="B75" s="112" t="s">
        <v>116</v>
      </c>
      <c r="C75" s="125">
        <f>C77</f>
        <v>87100</v>
      </c>
      <c r="D75" s="118"/>
      <c r="E75" s="60"/>
      <c r="F75" s="60"/>
      <c r="G75" s="60"/>
      <c r="H75" s="61">
        <f>C75+D75</f>
        <v>87100</v>
      </c>
    </row>
    <row r="76" spans="1:8" ht="15.75" hidden="1">
      <c r="A76" s="57" t="s">
        <v>59</v>
      </c>
      <c r="B76" s="111" t="s">
        <v>117</v>
      </c>
      <c r="C76" s="123"/>
      <c r="D76" s="115"/>
      <c r="E76" s="80"/>
      <c r="F76" s="80"/>
      <c r="G76" s="80"/>
      <c r="H76" s="79"/>
    </row>
    <row r="77" spans="1:8" ht="15.75">
      <c r="A77" s="57" t="s">
        <v>120</v>
      </c>
      <c r="B77" s="111" t="s">
        <v>121</v>
      </c>
      <c r="C77" s="123">
        <v>87100</v>
      </c>
      <c r="D77" s="115"/>
      <c r="E77" s="80"/>
      <c r="F77" s="80"/>
      <c r="G77" s="80"/>
      <c r="H77" s="79">
        <f>C77+D77</f>
        <v>87100</v>
      </c>
    </row>
    <row r="78" spans="1:8" ht="15.75">
      <c r="A78" s="62" t="s">
        <v>130</v>
      </c>
      <c r="B78" s="112" t="s">
        <v>131</v>
      </c>
      <c r="C78" s="125">
        <v>15000</v>
      </c>
      <c r="D78" s="118"/>
      <c r="E78" s="60"/>
      <c r="F78" s="60"/>
      <c r="G78" s="60"/>
      <c r="H78" s="61">
        <f>C78+D78</f>
        <v>15000</v>
      </c>
    </row>
    <row r="79" spans="1:8" ht="15.75">
      <c r="A79" s="57" t="s">
        <v>132</v>
      </c>
      <c r="B79" s="111" t="s">
        <v>133</v>
      </c>
      <c r="C79" s="123">
        <v>15000</v>
      </c>
      <c r="D79" s="115"/>
      <c r="E79" s="80"/>
      <c r="F79" s="80"/>
      <c r="G79" s="80"/>
      <c r="H79" s="79">
        <f>C79+D79</f>
        <v>15000</v>
      </c>
    </row>
    <row r="80" spans="1:8" ht="21" customHeight="1">
      <c r="A80" s="56" t="s">
        <v>60</v>
      </c>
      <c r="B80" s="113" t="s">
        <v>61</v>
      </c>
      <c r="C80" s="125">
        <f>C45+C51+C53+C55+C57+C62+C64+C67+C70+C73+C75+C78</f>
        <v>6475238</v>
      </c>
      <c r="D80" s="125">
        <f>D45+D51+D53+D55+D57+D62+D64+D67+D70+D73+D75+D78</f>
        <v>220000</v>
      </c>
      <c r="E80" s="64"/>
      <c r="F80" s="64"/>
      <c r="G80" s="64"/>
      <c r="H80" s="61">
        <f>H45+H51+H53+H55+H57+H62+H64+H67+H70+H73+H75+H78</f>
        <v>6695238</v>
      </c>
    </row>
    <row r="81" spans="1:8" ht="31.5" customHeight="1" thickBot="1">
      <c r="A81" s="24" t="s">
        <v>62</v>
      </c>
      <c r="B81" s="114" t="s">
        <v>63</v>
      </c>
      <c r="C81" s="127"/>
      <c r="D81" s="121"/>
      <c r="E81" s="66"/>
      <c r="F81" s="66"/>
      <c r="G81" s="66"/>
      <c r="H81" s="65">
        <f>H43-H80</f>
        <v>0</v>
      </c>
    </row>
    <row r="82" spans="1:8" s="19" customFormat="1" ht="15">
      <c r="A82" s="67"/>
      <c r="B82" s="67"/>
      <c r="C82" s="67"/>
      <c r="D82" s="67"/>
      <c r="E82" s="67"/>
      <c r="F82" s="67"/>
      <c r="G82" s="67"/>
      <c r="H82" s="67"/>
    </row>
    <row r="83" spans="1:8" ht="12.75">
      <c r="A83" s="68"/>
      <c r="B83" s="69"/>
      <c r="C83" s="69"/>
      <c r="D83" s="69"/>
      <c r="E83" s="69"/>
      <c r="F83" s="69"/>
      <c r="G83" s="69"/>
      <c r="H83" s="69"/>
    </row>
    <row r="84" ht="12.75" hidden="1"/>
    <row r="85" ht="12.75" hidden="1">
      <c r="F85">
        <v>30</v>
      </c>
    </row>
    <row r="86" ht="12.75" hidden="1">
      <c r="F86">
        <v>5.3</v>
      </c>
    </row>
    <row r="87" ht="12.75" hidden="1">
      <c r="F87">
        <v>13.6</v>
      </c>
    </row>
    <row r="88" ht="12.75" hidden="1"/>
    <row r="89" ht="12.75" hidden="1"/>
    <row r="90" ht="12.75" hidden="1"/>
    <row r="91" ht="12.75" hidden="1"/>
    <row r="92" ht="12.75" hidden="1"/>
    <row r="93" spans="7:8" ht="12.75" hidden="1">
      <c r="G93">
        <v>100</v>
      </c>
      <c r="H93" t="s">
        <v>64</v>
      </c>
    </row>
    <row r="94" ht="12.75" hidden="1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24" ht="12.75"/>
    <row r="125" ht="12.75"/>
    <row r="126" ht="12.75"/>
    <row r="127" ht="12.75"/>
    <row r="128" ht="12.75"/>
    <row r="132" ht="12.75"/>
    <row r="133" ht="12.75"/>
    <row r="134" ht="12.75"/>
    <row r="135" ht="12.75"/>
    <row r="136" ht="12.75"/>
  </sheetData>
  <sheetProtection/>
  <mergeCells count="6">
    <mergeCell ref="A44:B44"/>
    <mergeCell ref="C1:H1"/>
    <mergeCell ref="A2:H2"/>
    <mergeCell ref="A5:B5"/>
    <mergeCell ref="B6:H6"/>
    <mergeCell ref="A27:B27"/>
  </mergeCells>
  <printOptions/>
  <pageMargins left="0.5905511811023623" right="0.1968503937007874" top="0.5905511811023623" bottom="0.5905511811023623" header="0.5118110236220472" footer="0.5118110236220472"/>
  <pageSetup fitToHeight="2" fitToWidth="1" horizontalDpi="600" verticalDpi="600" orientation="portrait" paperSize="9" scale="71" r:id="rId3"/>
  <rowBreaks count="2" manualBreakCount="2">
    <brk id="43" max="255" man="1"/>
    <brk id="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Боброва</dc:creator>
  <cp:keywords/>
  <dc:description/>
  <cp:lastModifiedBy>Glavbuh</cp:lastModifiedBy>
  <cp:lastPrinted>2015-02-27T10:53:59Z</cp:lastPrinted>
  <dcterms:created xsi:type="dcterms:W3CDTF">2008-06-19T12:32:09Z</dcterms:created>
  <dcterms:modified xsi:type="dcterms:W3CDTF">2015-02-27T10:54:02Z</dcterms:modified>
  <cp:category/>
  <cp:version/>
  <cp:contentType/>
  <cp:contentStatus/>
</cp:coreProperties>
</file>